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os TEMP_DGH63\Cuarentena\Publicación Mar 2022\"/>
    </mc:Choice>
  </mc:AlternateContent>
  <bookViews>
    <workbookView xWindow="0" yWindow="0" windowWidth="20490" windowHeight="7320"/>
  </bookViews>
  <sheets>
    <sheet name="DPTC04" sheetId="1" r:id="rId1"/>
  </sheets>
  <definedNames>
    <definedName name="_xlnm.Print_Area" localSheetId="0">DPTC04!$A$1:$E$49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47" i="1" l="1"/>
  <c r="C46" i="1"/>
  <c r="C45" i="1"/>
  <c r="C44" i="1"/>
  <c r="C43" i="1"/>
  <c r="C41" i="1"/>
  <c r="C42" i="1" l="1"/>
  <c r="D41" i="1"/>
  <c r="D42" i="1" l="1"/>
  <c r="D47" i="1"/>
  <c r="D46" i="1"/>
  <c r="D45" i="1"/>
  <c r="D44" i="1"/>
  <c r="D43" i="1"/>
</calcChain>
</file>

<file path=xl/sharedStrings.xml><?xml version="1.0" encoding="utf-8"?>
<sst xmlns="http://schemas.openxmlformats.org/spreadsheetml/2006/main" count="38" uniqueCount="37">
  <si>
    <t>Ventas de Combustibles en el mercado interno (Miles de Barriles por Día)</t>
  </si>
  <si>
    <t>Producto</t>
  </si>
  <si>
    <t>MBPD</t>
  </si>
  <si>
    <t>Gas Licuado de Petróleo</t>
  </si>
  <si>
    <t>Gasohol 84</t>
  </si>
  <si>
    <t>Gasohol 90</t>
  </si>
  <si>
    <t>Gasohol 95</t>
  </si>
  <si>
    <t>Gasohol 97</t>
  </si>
  <si>
    <t>Gasohol 98</t>
  </si>
  <si>
    <t>Gasolina 84</t>
  </si>
  <si>
    <t>Gasolina 90</t>
  </si>
  <si>
    <t>Gasolina 95</t>
  </si>
  <si>
    <t>Gasolina 97</t>
  </si>
  <si>
    <t>Diesel B5</t>
  </si>
  <si>
    <t>Diesel B5 - S50</t>
  </si>
  <si>
    <t>Turbo  A-1</t>
  </si>
  <si>
    <t xml:space="preserve">Gasolina de aviación </t>
  </si>
  <si>
    <t>Petroleo Industrial 500</t>
  </si>
  <si>
    <t>Petroleo Industrial 6</t>
  </si>
  <si>
    <t>Combustible Residual Intermedio - 380 (IFO - 380)</t>
  </si>
  <si>
    <t xml:space="preserve">Diesel Marino 2 </t>
  </si>
  <si>
    <t>Solvente 1</t>
  </si>
  <si>
    <t>Solvente 3</t>
  </si>
  <si>
    <t>Asfalto Líquido</t>
  </si>
  <si>
    <t>Asfalto Sólido</t>
  </si>
  <si>
    <t xml:space="preserve">Total </t>
  </si>
  <si>
    <t>Productos</t>
  </si>
  <si>
    <t>%</t>
  </si>
  <si>
    <t>GLP</t>
  </si>
  <si>
    <t>Diesel</t>
  </si>
  <si>
    <t>Gasolina/Gasohol</t>
  </si>
  <si>
    <t>Turbo</t>
  </si>
  <si>
    <t>Residuales</t>
  </si>
  <si>
    <t>Asfalto</t>
  </si>
  <si>
    <t>Otros</t>
  </si>
  <si>
    <t>Fuente: DGH - Empresas del Subsector Hidrocarburos</t>
  </si>
  <si>
    <t>Mes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</si>
</sst>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 * #,##0.00_ ;_ * \-#,##0.00_ ;_ * &quot;-&quot;??_ ;_ @_ "/>
    <numFmt numFmtId="165" formatCode="_ * #,##0.00_ ;_ * \-#,##0.00_ ;_ * &quot;-&quot;_ ;_ @_ 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2"/>
      <color theme="0"/>
      <name val="Tahoma"/>
      <family val="2"/>
    </font>
    <font>
      <sz val="10"/>
      <name val="Arial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638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5" fillId="0" borderId="1" xfId="2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vertical="center"/>
    </xf>
    <xf numFmtId="166" fontId="5" fillId="0" borderId="1" xfId="1" applyNumberFormat="1" applyFont="1" applyFill="1" applyBorder="1" applyAlignment="1">
      <alignment horizontal="center" vertical="center"/>
    </xf>
    <xf numFmtId="0" fontId="6" fillId="0" borderId="0" xfId="0" applyFont="1"/>
    <xf numFmtId="43" fontId="3" fillId="0" borderId="0" xfId="3" applyFont="1"/>
    <xf numFmtId="43" fontId="3" fillId="0" borderId="0" xfId="0" applyNumberFormat="1" applyFont="1"/>
    <xf numFmtId="0" fontId="2" fillId="0" borderId="0" xfId="0" applyFont="1" applyAlignment="1">
      <alignment horizontal="center"/>
    </xf>
    <xf numFmtId="164" fontId="0" fillId="0" borderId="1" xfId="0" applyNumberFormat="1" applyBorder="1" applyAlignment="1">
      <alignment horizontal="center" vertical="center"/>
    </xf>
  </cellXfs>
  <cellStyles count="4">
    <cellStyle name="Millares" xfId="3" builtinId="3"/>
    <cellStyle name="Normal" xfId="0" builtinId="0"/>
    <cellStyle name="Normal 3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825565618730648"/>
          <c:y val="0.18106031239108633"/>
          <c:w val="0.39170665522479792"/>
          <c:h val="0.75079395844743335"/>
        </c:manualLayout>
      </c:layout>
      <c:pieChart>
        <c:varyColors val="1"/>
        <c:ser>
          <c:idx val="0"/>
          <c:order val="0"/>
          <c:tx>
            <c:strRef>
              <c:f>DPTC04!$C$40</c:f>
              <c:strCache>
                <c:ptCount val="1"/>
                <c:pt idx="0">
                  <c:v>MBPD</c:v>
                </c:pt>
              </c:strCache>
            </c:strRef>
          </c:tx>
          <c:dPt>
            <c:idx val="0"/>
            <c:bubble3D val="0"/>
            <c:spPr>
              <a:solidFill>
                <a:srgbClr val="39F77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FFB-4ECE-BD58-D2A82033CE23}"/>
              </c:ext>
            </c:extLst>
          </c:dPt>
          <c:dPt>
            <c:idx val="1"/>
            <c:bubble3D val="0"/>
            <c:spPr>
              <a:solidFill>
                <a:srgbClr val="26D5F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FFB-4ECE-BD58-D2A82033CE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FFB-4ECE-BD58-D2A82033CE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FFB-4ECE-BD58-D2A82033CE2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FFB-4ECE-BD58-D2A82033CE2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FFB-4ECE-BD58-D2A82033CE2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FFB-4ECE-BD58-D2A82033CE23}"/>
              </c:ext>
            </c:extLst>
          </c:dPt>
          <c:dLbls>
            <c:dLbl>
              <c:idx val="0"/>
              <c:layout>
                <c:manualLayout>
                  <c:x val="5.0691382649333781E-2"/>
                  <c:y val="0.181832932649562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FFB-4ECE-BD58-D2A82033CE23}"/>
                </c:ext>
              </c:extLst>
            </c:dLbl>
            <c:dLbl>
              <c:idx val="2"/>
              <c:layout>
                <c:manualLayout>
                  <c:x val="-4.4182621502209134E-2"/>
                  <c:y val="0.1445186638026075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944035346097204"/>
                      <c:h val="0.225829166459212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FFB-4ECE-BD58-D2A82033CE2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DPTC04!$B$41:$B$47</c:f>
              <c:strCache>
                <c:ptCount val="7"/>
                <c:pt idx="0">
                  <c:v>GLP</c:v>
                </c:pt>
                <c:pt idx="1">
                  <c:v>Diesel</c:v>
                </c:pt>
                <c:pt idx="2">
                  <c:v>Gasolina/Gasohol</c:v>
                </c:pt>
                <c:pt idx="3">
                  <c:v>Turbo</c:v>
                </c:pt>
                <c:pt idx="4">
                  <c:v>Residuales</c:v>
                </c:pt>
                <c:pt idx="5">
                  <c:v>Asfalto</c:v>
                </c:pt>
                <c:pt idx="6">
                  <c:v>Otros</c:v>
                </c:pt>
              </c:strCache>
            </c:strRef>
          </c:cat>
          <c:val>
            <c:numRef>
              <c:f>DPTC04!$C$41:$C$47</c:f>
              <c:numCache>
                <c:formatCode>_ * #,##0.00_ ;_ * \-#,##0.00_ ;_ * "-"_ ;_ @_ </c:formatCode>
                <c:ptCount val="7"/>
                <c:pt idx="0">
                  <c:v>60.035338342408885</c:v>
                </c:pt>
                <c:pt idx="1">
                  <c:v>117.50803225806452</c:v>
                </c:pt>
                <c:pt idx="2">
                  <c:v>54.608799677419348</c:v>
                </c:pt>
                <c:pt idx="3">
                  <c:v>12.170584129032259</c:v>
                </c:pt>
                <c:pt idx="4">
                  <c:v>2.0066774193548387</c:v>
                </c:pt>
                <c:pt idx="5">
                  <c:v>2.6998064516129032</c:v>
                </c:pt>
                <c:pt idx="6">
                  <c:v>0.77530030322580634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FFB-4ECE-BD58-D2A82033C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269875</xdr:colOff>
      <xdr:row>26</xdr:row>
      <xdr:rowOff>80962</xdr:rowOff>
    </xdr:from>
    <xdr:to>
      <xdr:col>2</xdr:col>
      <xdr:colOff>1143000</xdr:colOff>
      <xdr:row>38</xdr:row>
      <xdr:rowOff>158750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view="pageBreakPreview" zoomScaleNormal="100" zoomScaleSheetLayoutView="100" workbookViewId="0">
      <selection activeCell="G24" sqref="G24"/>
    </sheetView>
  </sheetViews>
  <sheetFormatPr baseColWidth="10" defaultRowHeight="14.25" x14ac:dyDescent="0.2"/>
  <cols>
    <col min="1" max="1" width="11.42578125" style="1"/>
    <col min="2" max="2" width="51.5703125" style="1" bestFit="1" customWidth="1"/>
    <col min="3" max="3" width="17.85546875" style="1" customWidth="1"/>
    <col min="4" max="16384" width="11.42578125" style="1"/>
  </cols>
  <sheetData>
    <row r="1" spans="1:5" ht="15" customHeight="1" x14ac:dyDescent="0.2">
      <c r="A1" s="13" t="s">
        <v>0</v>
      </c>
      <c r="B1" s="13"/>
      <c r="C1" s="13"/>
      <c r="D1" s="13"/>
    </row>
    <row r="2" spans="1:5" ht="15" customHeight="1" x14ac:dyDescent="0.2">
      <c r="A2" s="13" t="s">
        <v>36</v>
      </c>
      <c r="B2" s="13"/>
      <c r="C2" s="13"/>
      <c r="D2" s="13"/>
    </row>
    <row r="3" spans="1:5" ht="15" x14ac:dyDescent="0.2">
      <c r="B3" s="2" t="s">
        <v>1</v>
      </c>
      <c r="C3" s="2" t="s">
        <v>2</v>
      </c>
    </row>
    <row r="4" spans="1:5" x14ac:dyDescent="0.2">
      <c r="B4" s="3" t="s">
        <v>3</v>
      </c>
      <c r="C4" s="4">
        <v>60.035338342408885</v>
      </c>
      <c r="D4" s="11"/>
    </row>
    <row r="5" spans="1:5" x14ac:dyDescent="0.2">
      <c r="B5" s="3" t="s">
        <v>4</v>
      </c>
      <c r="C5" s="4">
        <v>1.8146129032258065</v>
      </c>
      <c r="D5" s="11"/>
    </row>
    <row r="6" spans="1:5" x14ac:dyDescent="0.2">
      <c r="B6" s="3" t="s">
        <v>5</v>
      </c>
      <c r="C6" s="4">
        <v>26.290615161290319</v>
      </c>
      <c r="D6" s="11"/>
      <c r="E6" s="12"/>
    </row>
    <row r="7" spans="1:5" x14ac:dyDescent="0.2">
      <c r="B7" s="3" t="s">
        <v>6</v>
      </c>
      <c r="C7" s="4">
        <v>15.499926451612904</v>
      </c>
      <c r="D7" s="11"/>
      <c r="E7" s="12"/>
    </row>
    <row r="8" spans="1:5" x14ac:dyDescent="0.2">
      <c r="B8" s="3" t="s">
        <v>7</v>
      </c>
      <c r="C8" s="4">
        <v>2.4079354838709679</v>
      </c>
      <c r="D8" s="11"/>
      <c r="E8" s="12"/>
    </row>
    <row r="9" spans="1:5" x14ac:dyDescent="0.2">
      <c r="B9" s="3" t="s">
        <v>8</v>
      </c>
      <c r="C9" s="4">
        <v>0.73870967741935478</v>
      </c>
      <c r="D9" s="11"/>
      <c r="E9" s="12"/>
    </row>
    <row r="10" spans="1:5" x14ac:dyDescent="0.2">
      <c r="B10" s="3" t="s">
        <v>9</v>
      </c>
      <c r="C10" s="4">
        <v>3.1417741935483874</v>
      </c>
      <c r="D10" s="11"/>
      <c r="E10" s="12"/>
    </row>
    <row r="11" spans="1:5" x14ac:dyDescent="0.2">
      <c r="B11" s="3" t="s">
        <v>10</v>
      </c>
      <c r="C11" s="4">
        <v>4.3252903225806447</v>
      </c>
      <c r="D11" s="11"/>
      <c r="E11" s="12"/>
    </row>
    <row r="12" spans="1:5" x14ac:dyDescent="0.2">
      <c r="B12" s="3" t="s">
        <v>11</v>
      </c>
      <c r="C12" s="4">
        <v>0.14577419354838711</v>
      </c>
      <c r="D12" s="11"/>
      <c r="E12" s="12"/>
    </row>
    <row r="13" spans="1:5" x14ac:dyDescent="0.2">
      <c r="B13" s="3" t="s">
        <v>12</v>
      </c>
      <c r="C13" s="4">
        <v>0.24416129032258066</v>
      </c>
      <c r="D13" s="11"/>
      <c r="E13" s="12"/>
    </row>
    <row r="14" spans="1:5" x14ac:dyDescent="0.2">
      <c r="B14" s="3" t="s">
        <v>13</v>
      </c>
      <c r="C14" s="4">
        <v>4.3980322580645161</v>
      </c>
      <c r="E14" s="12"/>
    </row>
    <row r="15" spans="1:5" x14ac:dyDescent="0.2">
      <c r="B15" s="3" t="s">
        <v>14</v>
      </c>
      <c r="C15" s="4">
        <v>113.11</v>
      </c>
      <c r="E15" s="12"/>
    </row>
    <row r="16" spans="1:5" ht="15" x14ac:dyDescent="0.2">
      <c r="B16" s="3" t="s">
        <v>15</v>
      </c>
      <c r="C16" s="14">
        <v>12.170584129032259</v>
      </c>
      <c r="D16" s="11"/>
    </row>
    <row r="17" spans="2:4" ht="15" x14ac:dyDescent="0.2">
      <c r="B17" s="3" t="s">
        <v>16</v>
      </c>
      <c r="C17" s="14">
        <v>5.0870967741935481E-2</v>
      </c>
      <c r="D17" s="11"/>
    </row>
    <row r="18" spans="2:4" ht="15" x14ac:dyDescent="0.2">
      <c r="B18" s="3" t="s">
        <v>17</v>
      </c>
      <c r="C18" s="14">
        <v>0.22422580645161291</v>
      </c>
      <c r="D18" s="11"/>
    </row>
    <row r="19" spans="2:4" ht="15" x14ac:dyDescent="0.2">
      <c r="B19" s="3" t="s">
        <v>18</v>
      </c>
      <c r="C19" s="14">
        <v>1.782451612903226</v>
      </c>
      <c r="D19" s="11"/>
    </row>
    <row r="20" spans="2:4" ht="15" x14ac:dyDescent="0.2">
      <c r="B20" s="3" t="s">
        <v>19</v>
      </c>
      <c r="C20" s="14"/>
    </row>
    <row r="21" spans="2:4" ht="15" x14ac:dyDescent="0.2">
      <c r="B21" s="3" t="s">
        <v>20</v>
      </c>
      <c r="C21" s="14">
        <v>0.36930030322580643</v>
      </c>
      <c r="D21" s="11"/>
    </row>
    <row r="22" spans="2:4" ht="15" x14ac:dyDescent="0.2">
      <c r="B22" s="3" t="s">
        <v>21</v>
      </c>
      <c r="C22" s="14">
        <v>0.1647741935483871</v>
      </c>
      <c r="D22" s="11"/>
    </row>
    <row r="23" spans="2:4" ht="15" x14ac:dyDescent="0.2">
      <c r="B23" s="3" t="s">
        <v>22</v>
      </c>
      <c r="C23" s="14">
        <v>0.19035483870967743</v>
      </c>
      <c r="D23" s="11"/>
    </row>
    <row r="24" spans="2:4" ht="15" x14ac:dyDescent="0.2">
      <c r="B24" s="3" t="s">
        <v>23</v>
      </c>
      <c r="C24" s="14">
        <v>0.2543548387096774</v>
      </c>
      <c r="D24" s="11"/>
    </row>
    <row r="25" spans="2:4" x14ac:dyDescent="0.2">
      <c r="B25" s="3" t="s">
        <v>24</v>
      </c>
      <c r="C25" s="4">
        <v>2.4454516129032258</v>
      </c>
      <c r="D25" s="11"/>
    </row>
    <row r="26" spans="2:4" ht="15" x14ac:dyDescent="0.2">
      <c r="B26" s="5" t="s">
        <v>25</v>
      </c>
      <c r="C26" s="6">
        <f>+SUM(C4:C25)</f>
        <v>249.80453858111855</v>
      </c>
    </row>
    <row r="40" spans="2:4" ht="15" x14ac:dyDescent="0.2">
      <c r="B40" s="2" t="s">
        <v>26</v>
      </c>
      <c r="C40" s="2" t="s">
        <v>2</v>
      </c>
      <c r="D40" s="2" t="s">
        <v>27</v>
      </c>
    </row>
    <row r="41" spans="2:4" x14ac:dyDescent="0.2">
      <c r="B41" s="7" t="s">
        <v>28</v>
      </c>
      <c r="C41" s="8">
        <f>+C4</f>
        <v>60.035338342408885</v>
      </c>
      <c r="D41" s="9">
        <f>+C41/$C$26</f>
        <v>0.24032925375738809</v>
      </c>
    </row>
    <row r="42" spans="2:4" x14ac:dyDescent="0.2">
      <c r="B42" s="7" t="s">
        <v>29</v>
      </c>
      <c r="C42" s="8">
        <f>+C14+C15</f>
        <v>117.50803225806452</v>
      </c>
      <c r="D42" s="9">
        <f t="shared" ref="D42:D47" si="0">+C42/$C$26</f>
        <v>0.47039990916700802</v>
      </c>
    </row>
    <row r="43" spans="2:4" x14ac:dyDescent="0.2">
      <c r="B43" s="7" t="s">
        <v>30</v>
      </c>
      <c r="C43" s="8">
        <f>+SUM(C5:C13)</f>
        <v>54.608799677419348</v>
      </c>
      <c r="D43" s="9">
        <f t="shared" si="0"/>
        <v>0.21860611495529869</v>
      </c>
    </row>
    <row r="44" spans="2:4" x14ac:dyDescent="0.2">
      <c r="B44" s="7" t="s">
        <v>31</v>
      </c>
      <c r="C44" s="8">
        <f>+C16</f>
        <v>12.170584129032259</v>
      </c>
      <c r="D44" s="9">
        <f t="shared" si="0"/>
        <v>4.8720428372361728E-2</v>
      </c>
    </row>
    <row r="45" spans="2:4" x14ac:dyDescent="0.2">
      <c r="B45" s="7" t="s">
        <v>32</v>
      </c>
      <c r="C45" s="8">
        <f>+C18+C19+C20</f>
        <v>2.0066774193548387</v>
      </c>
      <c r="D45" s="9">
        <f t="shared" si="0"/>
        <v>8.0329902360969877E-3</v>
      </c>
    </row>
    <row r="46" spans="2:4" x14ac:dyDescent="0.2">
      <c r="B46" s="7" t="s">
        <v>33</v>
      </c>
      <c r="C46" s="8">
        <f>+C24+C25</f>
        <v>2.6998064516129032</v>
      </c>
      <c r="D46" s="9">
        <f t="shared" si="0"/>
        <v>1.0807675740992192E-2</v>
      </c>
    </row>
    <row r="47" spans="2:4" x14ac:dyDescent="0.2">
      <c r="B47" s="7" t="s">
        <v>34</v>
      </c>
      <c r="C47" s="8">
        <f>+C21+C22+C23+C17</f>
        <v>0.77530030322580634</v>
      </c>
      <c r="D47" s="9">
        <f t="shared" si="0"/>
        <v>3.1036277708543095E-3</v>
      </c>
    </row>
    <row r="49" spans="1:1" x14ac:dyDescent="0.2">
      <c r="A49" s="10" t="s">
        <v>35</v>
      </c>
    </row>
  </sheetData>
  <mergeCells count="2">
    <mergeCell ref="A1:D1"/>
    <mergeCell ref="A2:D2"/>
  </mergeCells>
  <pageMargins left="0.7" right="0.7" top="1.3149999999999999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DPTC04</vt:lpstr>
      <vt:lpstr>DPTC04!Área_de_impresión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ZARATE MORAN MELISSA DEL ROSARIO</dc:creator>
  <cp:lastModifiedBy>ZARATE MORAN MELISSA DEL ROSARIO</cp:lastModifiedBy>
  <cp:lastPrinted>2022-04-27T19:58:53Z</cp:lastPrinted>
  <dcterms:created xsi:type="dcterms:W3CDTF">2021-03-10T20:20:46Z</dcterms:created>
  <dcterms:modified xsi:type="dcterms:W3CDTF">2022-04-27T19:58:58Z</dcterms:modified>
</cp:coreProperties>
</file>